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3\009\"/>
    </mc:Choice>
  </mc:AlternateContent>
  <xr:revisionPtr revIDLastSave="0" documentId="13_ncr:1_{53BE54CB-39FA-48C0-875E-66B0FCCD4D0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9" i="1" l="1"/>
  <c r="U9" i="1"/>
  <c r="T10" i="1"/>
  <c r="T8" i="1"/>
  <c r="Q8" i="1"/>
  <c r="Q9" i="1"/>
  <c r="Q10" i="1"/>
  <c r="U8" i="1"/>
  <c r="U10" i="1" l="1"/>
  <c r="U7" i="1"/>
  <c r="T7" i="1"/>
  <c r="Q7" i="1"/>
  <c r="R13" i="1" s="1"/>
  <c r="S13" i="1" l="1"/>
</calcChain>
</file>

<file path=xl/sharedStrings.xml><?xml version="1.0" encoding="utf-8"?>
<sst xmlns="http://schemas.openxmlformats.org/spreadsheetml/2006/main" count="68" uniqueCount="54">
  <si>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</si>
  <si>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</si>
  <si>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</si>
  <si>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</si>
  <si>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</si>
  <si>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</si>
  <si>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</si>
  <si>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</si>
  <si>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</si>
  <si>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</si>
  <si>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</si>
  <si>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</si>
  <si>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</si>
  <si>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</si>
  <si>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</si>
  <si>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</si>
  <si>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</si>
  <si>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</si>
  <si>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</si>
  <si>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</si>
  <si>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</si>
  <si>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</si>
  <si>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</si>
  <si>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</si>
  <si>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</si>
  <si>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</si>
  <si>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</si>
  <si>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</si>
  <si>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</si>
  <si>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</si>
  <si>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</si>
  <si>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</si>
  <si>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</si>
  <si>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</si>
  <si>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 xml:space="preserve">39150000-8 - Různý nábytek a vybavení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</si>
  <si>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</si>
  <si>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Společná faktura</t>
  </si>
  <si>
    <t>Ilustrační obrázek</t>
  </si>
  <si>
    <t xml:space="preserve">Dodání ve smontovaném stavu do dané místnosti. </t>
  </si>
  <si>
    <t>Ing. Michal Mrázek, 
Tel.: 37763 4802</t>
  </si>
  <si>
    <t>Teslova 9, 
301 00 Plzeň,
Nové technologie – výzkumné centrum - Správa výzkumného centra,
místnost TF 208</t>
  </si>
  <si>
    <t>Křeslo látkové</t>
  </si>
  <si>
    <t>Odkládací stolek</t>
  </si>
  <si>
    <t>Kancelářské křeslo</t>
  </si>
  <si>
    <t>Kancelářské křeslo včetně podhlavníku a područek</t>
  </si>
  <si>
    <r>
      <t xml:space="preserve">Konstrukce: kov/tvrzený plast.
Synchronní mechanismus s několikanásobnou aretací a nastavením síly protiváhy.
5-ramenná základna na kolečkách, kolečka univerzální pro všechny povrchy.
Polstrovaný sedák (pěnová výplň) v </t>
    </r>
    <r>
      <rPr>
        <b/>
        <sz val="11"/>
        <color rgb="FF000000"/>
        <rFont val="Calibri"/>
        <family val="2"/>
        <charset val="238"/>
      </rPr>
      <t>barvě černé</t>
    </r>
    <r>
      <rPr>
        <sz val="11"/>
        <color rgb="FF000000"/>
        <rFont val="Calibri"/>
        <family val="2"/>
        <charset val="238"/>
      </rPr>
      <t xml:space="preserve">.
Potah opěráku: látka ze síťoviny v </t>
    </r>
    <r>
      <rPr>
        <b/>
        <sz val="11"/>
        <color rgb="FF000000"/>
        <rFont val="Calibri"/>
        <family val="2"/>
        <charset val="238"/>
      </rPr>
      <t>barvě černé</t>
    </r>
    <r>
      <rPr>
        <sz val="11"/>
        <color rgb="FF000000"/>
        <rFont val="Calibri"/>
        <family val="2"/>
        <charset val="238"/>
      </rPr>
      <t xml:space="preserve">.
Opěrák: vysoký, pružný, prodyšný, nastavitelný.
Výškově natavitelné boční područky (měkká dotyková plocha).
Nastavitelná bederní opěrka.
Nastavitelná opěrka hlavy.
Nosnost min. 130 kg.
</t>
    </r>
    <r>
      <rPr>
        <sz val="11"/>
        <rFont val="Calibri"/>
        <family val="2"/>
        <charset val="238"/>
      </rPr>
      <t>Celková výška min. 119 - 132 cm.
Šířka sedáku min. 49 cm, hloubka sedáku min. 48 cm, nastavitelná výška sedáku min. 44 - 53 cm.</t>
    </r>
  </si>
  <si>
    <t>Příloha č. 2 Kupní smlouvy - technická specifikace
Nábytek pro ZČU (II.) 009 - 2023</t>
  </si>
  <si>
    <t>Kulatý odkládací stolek kovový (drátěný), barva kovu černá.
Deska dřevěná (MDF) odstín dub.
Výška min. 41 cm, deska průměr 38 - 42 cm.</t>
  </si>
  <si>
    <r>
      <t xml:space="preserve">Typ čalounění ekokůže nebo kombinace s látkou, </t>
    </r>
    <r>
      <rPr>
        <b/>
        <sz val="11"/>
        <color rgb="FF000000"/>
        <rFont val="Calibri"/>
        <family val="2"/>
        <charset val="238"/>
      </rPr>
      <t>barva černá nebo čená v kombinaci se šedou</t>
    </r>
    <r>
      <rPr>
        <sz val="11"/>
        <color rgb="FF000000"/>
        <rFont val="Calibri"/>
        <family val="2"/>
        <charset val="238"/>
      </rPr>
      <t>.
Područky nastavitelné.
Opěrka hlavy - nastavitelná.
Bederní opěrka - nastavitelná.
Extra vysoký opěrák zad.
Nosnost min. 120 kg.
Výška sedu od země min. 55 cm.
Výška alespoň 126 - 134 cm.</t>
    </r>
  </si>
  <si>
    <r>
      <t>Č</t>
    </r>
    <r>
      <rPr>
        <sz val="11"/>
        <rFont val="Calibri"/>
        <family val="2"/>
        <charset val="238"/>
      </rPr>
      <t>alouněné prošívané</t>
    </r>
    <r>
      <rPr>
        <sz val="11"/>
        <color rgb="FF000000"/>
        <rFont val="Calibri"/>
        <family val="2"/>
        <charset val="238"/>
      </rPr>
      <t xml:space="preserve"> látkové křeslo šedé barvy.
Materiál 100% PES.
Černé kovové podnože. 
Rozměry obdobné: 91 x 75 x 86 cm (v x š x h).
Nosnost min. 130 kg.</t>
    </r>
  </si>
  <si>
    <t>Kancelářské křeslo Halmar
- typ Drake černá- šedá
- opěrka hlavy nastavitelná
- bederní opěra nastavitelná</t>
  </si>
  <si>
    <t>Kulatý odkládací stolek
- podnož kovoá drátěná černá
- deska MDF dub
-výška 41 cmxxxx
- průměr 39,5 cm
- značka Atmospfera</t>
  </si>
  <si>
    <t>Relaxační křeslo ušák Tyrion
- celočalouněné v šedém potahu
- černá kovová podnož
 - nosnost 130kg</t>
  </si>
  <si>
    <t xml:space="preserve">Kancelářské křeslo Edge
- synchro mechanika
- čalouněný sedák černý
- opěrák černá sítovina
- výškové područky měkčené
- podhlavník
- kovoý kříž chrom
- výrobce Antares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</si>
</sst>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729465</xdr:colOff>
      <xdr:row>9</xdr:row>
      <xdr:rowOff>407601</xdr:rowOff>
    </xdr:from>
    <xdr:to>
      <xdr:col>6</xdr:col>
      <xdr:colOff>2325342</xdr:colOff>
      <xdr:row>9</xdr:row>
      <xdr:rowOff>2863093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182D274-EC2E-43D9-9C6B-8F932D5BF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64140" y="8513376"/>
          <a:ext cx="1595877" cy="2455492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495300</xdr:colOff>
      <xdr:row>6</xdr:row>
      <xdr:rowOff>142875</xdr:rowOff>
    </xdr:from>
    <xdr:to>
      <xdr:col>6</xdr:col>
      <xdr:colOff>2372067</xdr:colOff>
      <xdr:row>6</xdr:row>
      <xdr:rowOff>1983129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612E78B-75A2-47A1-BD6A-2F7BF4F97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9975" y="3409950"/>
          <a:ext cx="1876767" cy="1840254"/>
        </a:xfrm>
        <a:prstGeom prst="rect">
          <a:avLst/>
        </a:prstGeom>
      </xdr:spPr>
    </xdr:pic>
    <xdr:clientData/>
  </xdr:twoCellAnchor>
  <xdr:twoCellAnchor editAs="oneCell">
    <xdr:from>
      <xdr:col>6</xdr:col>
      <xdr:colOff>733425</xdr:colOff>
      <xdr:row>7</xdr:row>
      <xdr:rowOff>314325</xdr:rowOff>
    </xdr:from>
    <xdr:to>
      <xdr:col>6</xdr:col>
      <xdr:colOff>2248441</xdr:colOff>
      <xdr:row>7</xdr:row>
      <xdr:rowOff>1981585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BE48A19D-EF0B-4200-9C22-EEDE525A6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68100" y="5772150"/>
          <a:ext cx="1515016" cy="1667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topLeftCell="B7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49.85546875" style="1" customWidth="1"/>
    <col min="4" max="4" width="9.7109375" style="2" customWidth="1"/>
    <col min="5" max="5" width="9" style="3" customWidth="1"/>
    <col min="6" max="6" width="93.28515625" style="1" customWidth="1"/>
    <col min="7" max="7" width="41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7.42578125" hidden="1" customWidth="1"/>
    <col min="13" max="13" width="29.42578125" customWidth="1"/>
    <col min="14" max="14" width="26.7109375" customWidth="1"/>
    <col min="15" max="15" width="37.570312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7.85546875" style="5" customWidth="1"/>
  </cols>
  <sheetData>
    <row r="1" spans="1:23" ht="39" customHeight="1" x14ac:dyDescent="0.25">
      <c r="B1" s="75" t="s">
        <v>46</v>
      </c>
      <c r="C1" s="75"/>
      <c r="D1" s="75"/>
      <c r="E1" s="6"/>
      <c r="H1" s="36"/>
      <c r="I1" s="1"/>
      <c r="J1" s="1"/>
      <c r="K1" s="1"/>
      <c r="O1" s="1"/>
      <c r="P1" s="1"/>
      <c r="Q1" s="1"/>
      <c r="S1" s="7"/>
      <c r="T1" s="7"/>
      <c r="U1" s="7"/>
      <c r="V1" s="7"/>
      <c r="W1" s="7"/>
    </row>
    <row r="2" spans="1:23" ht="23.25" customHeight="1" x14ac:dyDescent="0.25">
      <c r="B2" s="8"/>
      <c r="C2" s="8"/>
      <c r="D2" s="8"/>
      <c r="E2" s="8"/>
      <c r="H2" s="80"/>
      <c r="I2" s="81"/>
      <c r="J2" s="81"/>
      <c r="K2" s="81"/>
      <c r="L2" s="81"/>
      <c r="M2" s="81"/>
      <c r="N2" s="81"/>
      <c r="O2" s="81"/>
      <c r="P2" s="81"/>
      <c r="Q2" s="1"/>
      <c r="S2" s="7"/>
      <c r="T2" s="7"/>
      <c r="U2" s="7"/>
      <c r="V2" s="7"/>
      <c r="W2" s="7"/>
    </row>
    <row r="3" spans="1:23" ht="15.75" customHeight="1" x14ac:dyDescent="0.25">
      <c r="B3" s="9"/>
      <c r="C3" s="10" t="s">
        <v>0</v>
      </c>
      <c r="D3" s="64"/>
      <c r="E3" s="64"/>
      <c r="F3" s="64"/>
      <c r="G3" s="64"/>
      <c r="H3" s="81"/>
      <c r="I3" s="81"/>
      <c r="J3" s="81"/>
      <c r="K3" s="81"/>
      <c r="L3" s="81"/>
      <c r="M3" s="81"/>
      <c r="N3" s="81"/>
      <c r="O3" s="81"/>
      <c r="P3" s="81"/>
      <c r="Q3" s="5"/>
      <c r="R3" s="11"/>
      <c r="S3" s="11"/>
      <c r="U3" s="11"/>
    </row>
    <row r="4" spans="1:23" ht="19.899999999999999" customHeight="1" thickBot="1" x14ac:dyDescent="0.3">
      <c r="B4" s="12"/>
      <c r="C4" s="10" t="s">
        <v>1</v>
      </c>
      <c r="D4" s="64"/>
      <c r="E4" s="64"/>
      <c r="F4" s="64"/>
      <c r="G4" s="64"/>
      <c r="H4" s="64"/>
      <c r="I4" s="64"/>
      <c r="J4" s="64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37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35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172.5" customHeight="1" thickTop="1" x14ac:dyDescent="0.25">
      <c r="A7" s="24"/>
      <c r="B7" s="37">
        <v>1</v>
      </c>
      <c r="C7" s="38" t="s">
        <v>41</v>
      </c>
      <c r="D7" s="39">
        <v>3</v>
      </c>
      <c r="E7" s="40" t="s">
        <v>23</v>
      </c>
      <c r="F7" s="41" t="s">
        <v>49</v>
      </c>
      <c r="G7" s="38"/>
      <c r="H7" s="66" t="s">
        <v>52</v>
      </c>
      <c r="I7" s="38" t="s">
        <v>24</v>
      </c>
      <c r="J7" s="38" t="s">
        <v>24</v>
      </c>
      <c r="K7" s="82" t="s">
        <v>36</v>
      </c>
      <c r="L7" s="72"/>
      <c r="M7" s="85" t="s">
        <v>38</v>
      </c>
      <c r="N7" s="82" t="s">
        <v>39</v>
      </c>
      <c r="O7" s="82" t="s">
        <v>40</v>
      </c>
      <c r="P7" s="85">
        <v>30</v>
      </c>
      <c r="Q7" s="42">
        <f>D7*R7</f>
        <v>17100</v>
      </c>
      <c r="R7" s="43">
        <v>5700</v>
      </c>
      <c r="S7" s="69">
        <v>5700</v>
      </c>
      <c r="T7" s="44">
        <f>D7*S7</f>
        <v>17100</v>
      </c>
      <c r="U7" s="45" t="str">
        <f>IF(ISNUMBER(S7), IF(S7&gt;R7,"NEVYHOVUJE","VYHOVUJE")," ")</f>
        <v>VYHOVUJE</v>
      </c>
      <c r="V7" s="72"/>
      <c r="W7" s="40" t="s">
        <v>33</v>
      </c>
    </row>
    <row r="8" spans="1:23" ht="177.75" customHeight="1" x14ac:dyDescent="0.25">
      <c r="A8" s="24"/>
      <c r="B8" s="46">
        <v>2</v>
      </c>
      <c r="C8" s="47" t="s">
        <v>42</v>
      </c>
      <c r="D8" s="48">
        <v>1</v>
      </c>
      <c r="E8" s="49" t="s">
        <v>23</v>
      </c>
      <c r="F8" s="50" t="s">
        <v>47</v>
      </c>
      <c r="G8" s="47"/>
      <c r="H8" s="67" t="s">
        <v>51</v>
      </c>
      <c r="I8" s="47" t="s">
        <v>24</v>
      </c>
      <c r="J8" s="47" t="s">
        <v>24</v>
      </c>
      <c r="K8" s="83"/>
      <c r="L8" s="73"/>
      <c r="M8" s="86"/>
      <c r="N8" s="83"/>
      <c r="O8" s="83"/>
      <c r="P8" s="86"/>
      <c r="Q8" s="51">
        <f>D8*R8</f>
        <v>2000</v>
      </c>
      <c r="R8" s="52">
        <v>2000</v>
      </c>
      <c r="S8" s="70">
        <v>1900</v>
      </c>
      <c r="T8" s="53">
        <f>D8*S8</f>
        <v>1900</v>
      </c>
      <c r="U8" s="54" t="str">
        <f t="shared" ref="U8:U10" si="0">IF(ISNUMBER(S8), IF(S8&gt;R8,"NEVYHOVUJE","VYHOVUJE")," ")</f>
        <v>VYHOVUJE</v>
      </c>
      <c r="V8" s="73"/>
      <c r="W8" s="49" t="s">
        <v>34</v>
      </c>
    </row>
    <row r="9" spans="1:23" ht="194.25" customHeight="1" x14ac:dyDescent="0.25">
      <c r="A9" s="24"/>
      <c r="B9" s="46">
        <v>3</v>
      </c>
      <c r="C9" s="47" t="s">
        <v>43</v>
      </c>
      <c r="D9" s="48">
        <v>1</v>
      </c>
      <c r="E9" s="49" t="s">
        <v>23</v>
      </c>
      <c r="F9" s="50" t="s">
        <v>48</v>
      </c>
      <c r="G9" s="47"/>
      <c r="H9" s="67" t="s">
        <v>50</v>
      </c>
      <c r="I9" s="47" t="s">
        <v>24</v>
      </c>
      <c r="J9" s="47" t="s">
        <v>24</v>
      </c>
      <c r="K9" s="83"/>
      <c r="L9" s="73"/>
      <c r="M9" s="86"/>
      <c r="N9" s="83"/>
      <c r="O9" s="83"/>
      <c r="P9" s="86"/>
      <c r="Q9" s="51">
        <f>D9*R9</f>
        <v>5000</v>
      </c>
      <c r="R9" s="52">
        <v>5000</v>
      </c>
      <c r="S9" s="70">
        <v>5000</v>
      </c>
      <c r="T9" s="53">
        <f>D9*S9</f>
        <v>5000</v>
      </c>
      <c r="U9" s="54" t="str">
        <f t="shared" si="0"/>
        <v>VYHOVUJE</v>
      </c>
      <c r="V9" s="73"/>
      <c r="W9" s="49" t="s">
        <v>33</v>
      </c>
    </row>
    <row r="10" spans="1:23" ht="351" customHeight="1" thickBot="1" x14ac:dyDescent="0.3">
      <c r="A10" s="24"/>
      <c r="B10" s="55">
        <v>4</v>
      </c>
      <c r="C10" s="56" t="s">
        <v>44</v>
      </c>
      <c r="D10" s="57">
        <v>2</v>
      </c>
      <c r="E10" s="58" t="s">
        <v>23</v>
      </c>
      <c r="F10" s="59" t="s">
        <v>45</v>
      </c>
      <c r="G10" s="56"/>
      <c r="H10" s="68" t="s">
        <v>53</v>
      </c>
      <c r="I10" s="56" t="s">
        <v>24</v>
      </c>
      <c r="J10" s="56" t="s">
        <v>24</v>
      </c>
      <c r="K10" s="84"/>
      <c r="L10" s="74"/>
      <c r="M10" s="87"/>
      <c r="N10" s="84"/>
      <c r="O10" s="84"/>
      <c r="P10" s="87"/>
      <c r="Q10" s="60">
        <f>D10*R10</f>
        <v>12400</v>
      </c>
      <c r="R10" s="61">
        <v>6200</v>
      </c>
      <c r="S10" s="71">
        <v>6200</v>
      </c>
      <c r="T10" s="62">
        <f>D10*S10</f>
        <v>12400</v>
      </c>
      <c r="U10" s="63" t="str">
        <f t="shared" si="0"/>
        <v>VYHOVUJE</v>
      </c>
      <c r="V10" s="74"/>
      <c r="W10" s="58" t="s">
        <v>33</v>
      </c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5"/>
    </row>
    <row r="12" spans="1:23" ht="60.75" customHeight="1" thickTop="1" thickBot="1" x14ac:dyDescent="0.3">
      <c r="B12" s="76" t="s">
        <v>25</v>
      </c>
      <c r="C12" s="76"/>
      <c r="D12" s="76"/>
      <c r="E12" s="76"/>
      <c r="F12" s="76"/>
      <c r="G12" s="76"/>
      <c r="H12" s="76"/>
      <c r="I12" s="76"/>
      <c r="J12" s="76"/>
      <c r="K12" s="76"/>
      <c r="L12" s="13"/>
      <c r="M12" s="26"/>
      <c r="N12" s="26"/>
      <c r="O12" s="26"/>
      <c r="P12" s="27"/>
      <c r="Q12" s="27"/>
      <c r="R12" s="28" t="s">
        <v>26</v>
      </c>
      <c r="S12" s="77" t="s">
        <v>27</v>
      </c>
      <c r="T12" s="77"/>
      <c r="U12" s="77"/>
      <c r="V12" s="18"/>
    </row>
    <row r="13" spans="1:23" ht="33" customHeight="1" thickTop="1" thickBot="1" x14ac:dyDescent="0.3">
      <c r="B13" s="78" t="s">
        <v>28</v>
      </c>
      <c r="C13" s="78"/>
      <c r="D13" s="78"/>
      <c r="E13" s="78"/>
      <c r="F13" s="78"/>
      <c r="G13" s="78"/>
      <c r="H13" s="78"/>
      <c r="I13" s="65"/>
      <c r="J13" s="65"/>
      <c r="K13" s="29"/>
      <c r="M13" s="30"/>
      <c r="N13" s="30"/>
      <c r="O13" s="30"/>
      <c r="P13" s="31"/>
      <c r="Q13" s="31"/>
      <c r="R13" s="32">
        <f>SUM(Q7:Q10)</f>
        <v>36500</v>
      </c>
      <c r="S13" s="79">
        <f>SUM(T7:T10)</f>
        <v>36400</v>
      </c>
      <c r="T13" s="79"/>
      <c r="U13" s="79"/>
    </row>
    <row r="14" spans="1:23" s="33" customFormat="1" ht="15.75" thickTop="1" x14ac:dyDescent="0.25">
      <c r="B14" s="33" t="s">
        <v>29</v>
      </c>
      <c r="W14" s="34"/>
    </row>
    <row r="15" spans="1:23" s="33" customFormat="1" x14ac:dyDescent="0.25">
      <c r="B15" s="35" t="s">
        <v>30</v>
      </c>
      <c r="C15" s="33" t="s">
        <v>31</v>
      </c>
      <c r="W15" s="34"/>
    </row>
    <row r="16" spans="1:23" s="33" customFormat="1" x14ac:dyDescent="0.25">
      <c r="B16" s="35" t="s">
        <v>30</v>
      </c>
      <c r="C16" s="33" t="s">
        <v>32</v>
      </c>
      <c r="W16" s="34"/>
    </row>
    <row r="17" spans="3:23" s="33" customFormat="1" x14ac:dyDescent="0.25">
      <c r="W17" s="34"/>
    </row>
    <row r="18" spans="3:23" s="33" customFormat="1" x14ac:dyDescent="0.25">
      <c r="W18" s="34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imUaa5JB6jxble2M+jV0AYsQTJreV+WxyAYrNqBcNA257DDLa7CyiB+mX+krbu2/GtBXe3Nrkvn8mCEAOecifw==" saltValue="vgpoBZt0+blxcDEG8rIe9A==" spinCount="100000" sheet="1" objects="1" scenarios="1" selectLockedCells="1"/>
  <mergeCells count="13">
    <mergeCell ref="V7:V10"/>
    <mergeCell ref="B1:D1"/>
    <mergeCell ref="B12:K12"/>
    <mergeCell ref="S12:U12"/>
    <mergeCell ref="B13:H13"/>
    <mergeCell ref="S13:U13"/>
    <mergeCell ref="H2:P3"/>
    <mergeCell ref="N7:N10"/>
    <mergeCell ref="O7:O10"/>
    <mergeCell ref="P7:P10"/>
    <mergeCell ref="M7:M10"/>
    <mergeCell ref="K7:K10"/>
    <mergeCell ref="L7:L10"/>
  </mergeCells>
  <conditionalFormatting sqref="B7:B10 D7:D10">
    <cfRule type="expression" dxfId="12" priority="2">
      <formula>LEN(TRIM(B7))=0</formula>
    </cfRule>
  </conditionalFormatting>
  <conditionalFormatting sqref="B7:B10">
    <cfRule type="cellIs" dxfId="11" priority="3" operator="greaterThanOrEqual">
      <formula>1</formula>
    </cfRule>
  </conditionalFormatting>
  <conditionalFormatting sqref="U7:U10">
    <cfRule type="cellIs" dxfId="10" priority="4" operator="equal">
      <formula>"VYHOVUJE"</formula>
    </cfRule>
  </conditionalFormatting>
  <conditionalFormatting sqref="U7:U10">
    <cfRule type="cellIs" dxfId="9" priority="5" operator="equal">
      <formula>"NEVYHOVUJE"</formula>
    </cfRule>
  </conditionalFormatting>
  <conditionalFormatting sqref="H7:H10">
    <cfRule type="expression" dxfId="8" priority="6">
      <formula>LEN(TRIM(H7))=0</formula>
    </cfRule>
  </conditionalFormatting>
  <conditionalFormatting sqref="H7:H10">
    <cfRule type="expression" dxfId="7" priority="7">
      <formula>LEN(TRIM(H7))=0</formula>
    </cfRule>
  </conditionalFormatting>
  <conditionalFormatting sqref="H7:H10">
    <cfRule type="expression" dxfId="6" priority="8">
      <formula>LEN(TRIM(H7))&gt;0</formula>
    </cfRule>
  </conditionalFormatting>
  <conditionalFormatting sqref="H7:H10">
    <cfRule type="expression" dxfId="5" priority="9">
      <formula>LEN(TRIM(H7))&gt;0</formula>
    </cfRule>
  </conditionalFormatting>
  <conditionalFormatting sqref="H7:H10">
    <cfRule type="expression" dxfId="4" priority="10">
      <formula>LEN(TRIM(H7))&gt;0</formula>
    </cfRule>
  </conditionalFormatting>
  <conditionalFormatting sqref="S7:S10">
    <cfRule type="expression" dxfId="3" priority="11">
      <formula>LEN(TRIM(S7))=0</formula>
    </cfRule>
  </conditionalFormatting>
  <conditionalFormatting sqref="S7:S10">
    <cfRule type="expression" dxfId="2" priority="12">
      <formula>LEN(TRIM(S7))&gt;0</formula>
    </cfRule>
  </conditionalFormatting>
  <conditionalFormatting sqref="S7:S10">
    <cfRule type="expression" dxfId="1" priority="13">
      <formula>LEN(TRIM(S7))&gt;0</formula>
    </cfRule>
  </conditionalFormatting>
  <conditionalFormatting sqref="I7:I10">
    <cfRule type="containsText" dxfId="0" priority="14" operator="containsText" text="ANO">
      <formula>NOT(ISERROR(SEARCH("ANO",I7)))</formula>
    </cfRule>
  </conditionalFormatting>
  <dataValidations count="3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  <dataValidation type="list" allowBlank="1" showInputMessage="1" showErrorMessage="1" sqref="W7:W10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5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Pavel Otto</cp:lastModifiedBy>
  <cp:revision>2</cp:revision>
  <cp:lastPrinted>2023-02-01T08:49:29Z</cp:lastPrinted>
  <dcterms:created xsi:type="dcterms:W3CDTF">2014-03-05T12:43:32Z</dcterms:created>
  <dcterms:modified xsi:type="dcterms:W3CDTF">2023-03-01T08:57:58Z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